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1A619531-ACDE-459D-B688-7E62AFB8547D}" xr6:coauthVersionLast="47" xr6:coauthVersionMax="47" xr10:uidLastSave="{00000000-0000-0000-0000-000000000000}"/>
  <bookViews>
    <workbookView xWindow="-57720" yWindow="0" windowWidth="29040" windowHeight="15720" xr2:uid="{D7114DF1-983D-4B36-8B83-6DF1ADC675FD}"/>
  </bookViews>
  <sheets>
    <sheet name="Version" sheetId="2" r:id="rId1"/>
    <sheet name="Contents" sheetId="3" r:id="rId2"/>
    <sheet name="Table 1" sheetId="4" r:id="rId3"/>
    <sheet name="Table 2" sheetId="5" r:id="rId4"/>
    <sheet name="Table 3" sheetId="6" r:id="rId5"/>
  </sheets>
  <externalReferences>
    <externalReference r:id="rId6"/>
  </externalReferences>
  <definedNames>
    <definedName name="CURRENT_YEAR">[1]Info!$C$2</definedName>
    <definedName name="One_million">1000000</definedName>
    <definedName name="One_thousand">1000</definedName>
    <definedName name="PREVIOUS_YEAR">[1]Info!$C$3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3" l="1"/>
  <c r="C17" i="3"/>
  <c r="C16" i="3"/>
</calcChain>
</file>

<file path=xl/sharedStrings.xml><?xml version="1.0" encoding="utf-8"?>
<sst xmlns="http://schemas.openxmlformats.org/spreadsheetml/2006/main" count="103" uniqueCount="59">
  <si>
    <t>SEPA</t>
  </si>
  <si>
    <t>Scottish Environment Protection Agency</t>
  </si>
  <si>
    <t>Version</t>
  </si>
  <si>
    <t>Date</t>
  </si>
  <si>
    <t>Description</t>
  </si>
  <si>
    <t>27/10/2026</t>
  </si>
  <si>
    <t>Initial Release</t>
  </si>
  <si>
    <t>Publisher:</t>
  </si>
  <si>
    <t>Licence:</t>
  </si>
  <si>
    <t>http://www.nationalarchives.gov.uk/doc/open-government-licence/version/3/</t>
  </si>
  <si>
    <t>Contact:</t>
  </si>
  <si>
    <t>waste.data@sepa.org.uk</t>
  </si>
  <si>
    <t>Waste Incinerated in Scotland 2025</t>
  </si>
  <si>
    <t>Tables</t>
  </si>
  <si>
    <t>Table 1</t>
  </si>
  <si>
    <t>Table 2</t>
  </si>
  <si>
    <t>Table 3</t>
  </si>
  <si>
    <t>Table 1. Waste incinerated in Scotland by waste category 2011 - 2025 (tonnes)</t>
  </si>
  <si>
    <t>Waste category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</si>
  <si>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</si>
  <si>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</si>
  <si>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</si>
  <si>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</si>
  <si>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</si>
  <si>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</si>
  <si>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</si>
  <si>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</si>
  <si>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</si>
  <si>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</si>
  <si>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</si>
  <si>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</si>
  <si>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</si>
  <si>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</si>
  <si>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</si>
  <si>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Household and similar wastes</t>
  </si>
  <si>
    <t>Sorting residues</t>
  </si>
  <si>
    <t>Wood wastes</t>
  </si>
  <si>
    <t>Animal faeces, urine and manure</t>
  </si>
  <si>
    <t>Animal and mixed food waste</t>
  </si>
  <si>
    <t>Common sludges</t>
  </si>
  <si>
    <t>Rubber wastes</t>
  </si>
  <si>
    <t>Mixed and undifferentiated materials</t>
  </si>
  <si>
    <t>Health care and biological wastes</t>
  </si>
  <si>
    <t>Industrial effluent sludges</t>
  </si>
  <si>
    <t>Sludges and liquid wastes from waste treatment</t>
  </si>
  <si>
    <t>Chemical wastes</t>
  </si>
  <si>
    <t>Other mineral wastes</t>
  </si>
  <si>
    <t>Paper and cardboard wastes</t>
  </si>
  <si>
    <t>Plastic wastes</t>
  </si>
  <si>
    <t>Textile wastes</t>
  </si>
  <si>
    <t>Vegetal wastes</t>
  </si>
  <si>
    <t>Total</t>
  </si>
  <si>
    <t>Table 2. Waste incinerated in Scotland by method 2011 - 2025 (tonnes)</t>
  </si>
  <si>
    <t>Year</t>
  </si>
  <si>
    <t>Incinerated by Recovery</t>
  </si>
  <si>
    <t>Incinerated by Co-incineration</t>
  </si>
  <si>
    <t>Incinerated by Disposal</t>
  </si>
  <si>
    <t>Table 3. Hazardous waste incinerated in Scotland by waste category 2011 - 2025 (tonnes)</t>
  </si>
  <si>
    <t>Buidheann Dìon Àrainneachd na h-Alba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</si>
</sst>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rgb="FF016574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theme="1"/>
      <name val="Arial"/>
      <family val="2"/>
    </font>
    <font>
      <u/>
      <sz val="16"/>
      <color theme="10"/>
      <name val="Arial"/>
      <family val="2"/>
    </font>
    <font>
      <b/>
      <sz val="24"/>
      <color rgb="FF016574"/>
      <name val="Arial"/>
      <family val="2"/>
    </font>
    <font>
      <b/>
      <i/>
      <sz val="24"/>
      <color rgb="FF016574"/>
      <name val="Arial"/>
      <family val="2"/>
    </font>
    <font>
      <i/>
      <sz val="24"/>
      <color theme="1"/>
      <name val="Calibri"/>
      <family val="2"/>
      <scheme val="minor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72"/>
      <color rgb="FF016574"/>
      <name val="Arial"/>
      <family val="2"/>
    </font>
    <font>
      <sz val="24"/>
      <color rgb="FF016574"/>
      <name val="Arial"/>
      <family val="2"/>
    </font>
    <font>
      <b/>
      <sz val="16"/>
      <color rgb="FF016574"/>
      <name val="Arial"/>
      <family val="2"/>
    </font>
    <font>
      <sz val="16"/>
      <color rgb="FF016574"/>
      <name val="Arial"/>
      <family val="2"/>
    </font>
    <font>
      <sz val="11"/>
      <color rgb="FF016574"/>
      <name val="Arial"/>
      <family val="2"/>
    </font>
    <font>
      <u/>
      <sz val="16"/>
      <color rgb="FF016574"/>
      <name val="Arial"/>
      <family val="2"/>
    </font>
    <font>
      <u/>
      <sz val="12"/>
      <color rgb="FF0000FF"/>
      <name val="Arial"/>
      <family val="2"/>
    </font>
    <font>
      <b/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1657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2"/>
    <xf numFmtId="0" fontId="3" fillId="2" borderId="0" xfId="0" applyFont="1" applyFill="1"/>
    <xf numFmtId="0" fontId="4" fillId="0" borderId="0" xfId="2" applyFont="1"/>
    <xf numFmtId="0" fontId="5" fillId="2" borderId="0" xfId="0" applyFont="1" applyFill="1" applyAlignment="1">
      <alignment vertical="center"/>
    </xf>
    <xf numFmtId="0" fontId="6" fillId="0" borderId="0" xfId="2" applyFont="1"/>
    <xf numFmtId="0" fontId="7" fillId="2" borderId="0" xfId="0" applyFont="1" applyFill="1" applyAlignment="1">
      <alignment vertical="center"/>
    </xf>
    <xf numFmtId="0" fontId="7" fillId="0" borderId="0" xfId="2" applyFont="1"/>
    <xf numFmtId="0" fontId="8" fillId="0" borderId="0" xfId="1" applyFont="1"/>
    <xf numFmtId="0" fontId="9" fillId="2" borderId="0" xfId="0" applyFont="1" applyFill="1"/>
    <xf numFmtId="0" fontId="10" fillId="2" borderId="0" xfId="0" applyFont="1" applyFill="1"/>
    <xf numFmtId="0" fontId="11" fillId="0" borderId="0" xfId="2" applyFont="1"/>
    <xf numFmtId="0" fontId="12" fillId="0" borderId="0" xfId="0" applyFont="1"/>
    <xf numFmtId="0" fontId="13" fillId="0" borderId="2" xfId="0" applyFont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15" fillId="2" borderId="0" xfId="0" applyFont="1" applyFill="1"/>
    <xf numFmtId="0" fontId="9" fillId="2" borderId="0" xfId="0" applyFont="1" applyFill="1" applyAlignment="1">
      <alignment horizontal="left" indent="1"/>
    </xf>
    <xf numFmtId="0" fontId="16" fillId="2" borderId="0" xfId="0" applyFont="1" applyFill="1" applyAlignment="1">
      <alignment horizontal="left" indent="1"/>
    </xf>
    <xf numFmtId="0" fontId="5" fillId="0" borderId="1" xfId="2" applyFont="1" applyBorder="1"/>
    <xf numFmtId="164" fontId="7" fillId="0" borderId="1" xfId="2" applyNumberFormat="1" applyFont="1" applyBorder="1" applyAlignment="1">
      <alignment horizontal="center"/>
    </xf>
    <xf numFmtId="14" fontId="7" fillId="0" borderId="1" xfId="2" applyNumberFormat="1" applyFont="1" applyBorder="1"/>
    <xf numFmtId="0" fontId="7" fillId="0" borderId="1" xfId="2" applyFont="1" applyBorder="1"/>
    <xf numFmtId="0" fontId="17" fillId="0" borderId="0" xfId="2" applyFont="1"/>
    <xf numFmtId="0" fontId="18" fillId="0" borderId="0" xfId="2" applyFont="1"/>
    <xf numFmtId="0" fontId="19" fillId="0" borderId="0" xfId="2" applyFont="1"/>
    <xf numFmtId="0" fontId="20" fillId="0" borderId="0" xfId="1" applyFont="1" applyAlignment="1"/>
    <xf numFmtId="0" fontId="13" fillId="0" borderId="0" xfId="3" applyFont="1" applyAlignment="1">
      <alignment vertical="center"/>
    </xf>
    <xf numFmtId="0" fontId="21" fillId="0" borderId="0" xfId="2" applyFont="1" applyAlignment="1">
      <alignment vertical="center"/>
    </xf>
    <xf numFmtId="0" fontId="22" fillId="3" borderId="2" xfId="0" applyFont="1" applyFill="1" applyBorder="1" applyAlignment="1">
      <alignment vertical="center" wrapText="1"/>
    </xf>
    <xf numFmtId="0" fontId="22" fillId="3" borderId="2" xfId="0" applyFont="1" applyFill="1" applyBorder="1" applyAlignment="1">
      <alignment horizontal="right" vertical="center" wrapText="1"/>
    </xf>
  </cellXfs>
  <cellStyles count="4">
    <cellStyle name="Hyperlink" xfId="1" builtinId="8"/>
    <cellStyle name="Hyperlink 2 2 2" xfId="3" xr:uid="{FE03C7BF-32B8-4B40-A574-6BD2ECC98A0F}"/>
    <cellStyle name="Normal" xfId="0" builtinId="0"/>
    <cellStyle name="Normal 2" xfId="2" xr:uid="{8EAC7A5F-94F3-48D4-AC65-C78C334825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ter.Ferrett\OneDrive%20-%20Scottish%20Environment%20Protection%20Agency\Documents\Offline%20stats\incineration%20graphics%20v22.02.xlsm" TargetMode="External"/><Relationship Id="rId1" Type="http://schemas.openxmlformats.org/officeDocument/2006/relationships/externalLinkPath" Target="https://scottishepa.sharepoint.com/sites/EnvironmentQualityAllStaff-Dataflows/Shared%20Documents/Dataflows/Waste/Official%20Statistics/secure/Offline%20stats/incineration%20graphics%20v22.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tadata"/>
      <sheetName val="Spotfire"/>
      <sheetName val="Info"/>
      <sheetName val="Pivot"/>
      <sheetName val="Pivot by hazard"/>
      <sheetName val="Pivot by origin"/>
      <sheetName val="Comm1"/>
      <sheetName val="WDT"/>
      <sheetName val="Version"/>
      <sheetName val="Contents"/>
      <sheetName val="Table 1"/>
      <sheetName val="Table 2"/>
      <sheetName val="Table 3"/>
      <sheetName val="Table 4"/>
      <sheetName val="Table 5"/>
      <sheetName val="Revisions"/>
      <sheetName val="check"/>
      <sheetName val="issues"/>
    </sheetNames>
    <sheetDataSet>
      <sheetData sheetId="0"/>
      <sheetData sheetId="1"/>
      <sheetData sheetId="2">
        <row r="2">
          <cell r="C2">
            <v>2022</v>
          </cell>
        </row>
        <row r="3">
          <cell r="C3">
            <v>2021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aste.data@sepa.org.uk" TargetMode="External"/><Relationship Id="rId1" Type="http://schemas.openxmlformats.org/officeDocument/2006/relationships/hyperlink" Target="http://www.nationalarchives.gov.uk/doc/open-government-licence/version/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B1:G25"/>
  <sheetViews>
    <sheetView showGridLines="0" tabSelected="1" workbookViewId="0"/>
  </sheetViews>
  <sheetFormatPr defaultColWidth="7.453125" defaultRowHeight="14.5" x14ac:dyDescent="0.35"/>
  <cols>
    <col min="1" max="1" width="2.7265625" style="1" customWidth="1"/>
    <col min="2" max="2" width="17.81640625" style="1" customWidth="1"/>
    <col min="3" max="3" width="19.26953125" style="1" customWidth="1"/>
    <col min="4" max="4" width="61.1796875" style="1" customWidth="1"/>
    <col min="5" max="16384" width="7.453125" style="1"/>
  </cols>
  <sheetData>
    <row r="1" spans="2:4" ht="18.75" customHeight="1" x14ac:dyDescent="0.35"/>
    <row r="2" spans="2:4" ht="80.150000000000006" customHeight="1" x14ac:dyDescent="1.75">
      <c r="B2" s="17" t="s">
        <v>0</v>
      </c>
    </row>
    <row r="3" spans="2:4" ht="30" x14ac:dyDescent="0.6">
      <c r="B3" s="18" t="s">
        <v>1</v>
      </c>
    </row>
    <row r="4" spans="2:4" ht="29.5" x14ac:dyDescent="0.55000000000000004">
      <c r="B4" s="19" t="s">
        <v>58</v>
      </c>
    </row>
    <row r="12" spans="2:4" ht="24" customHeight="1" x14ac:dyDescent="0.4">
      <c r="B12" s="20" t="s">
        <v>2</v>
      </c>
      <c r="C12" s="20" t="s">
        <v>3</v>
      </c>
      <c r="D12" s="20" t="s">
        <v>4</v>
      </c>
    </row>
    <row r="13" spans="2:4" ht="24" customHeight="1" x14ac:dyDescent="0.4">
      <c r="B13" s="21">
        <v>1</v>
      </c>
      <c r="C13" s="22" t="s">
        <v>5</v>
      </c>
      <c r="D13" s="23" t="s">
        <v>6</v>
      </c>
    </row>
    <row r="14" spans="2:4" ht="21" x14ac:dyDescent="0.5">
      <c r="B14" s="5"/>
      <c r="C14" s="5"/>
      <c r="D14" s="5"/>
    </row>
    <row r="15" spans="2:4" ht="21" x14ac:dyDescent="0.5">
      <c r="B15" s="5"/>
      <c r="C15" s="5"/>
      <c r="D15" s="5"/>
    </row>
    <row r="16" spans="2:4" ht="21" x14ac:dyDescent="0.5">
      <c r="B16" s="5"/>
      <c r="C16" s="5"/>
      <c r="D16" s="5"/>
    </row>
    <row r="17" spans="2:7" ht="21" x14ac:dyDescent="0.5">
      <c r="B17" s="5"/>
      <c r="C17" s="5"/>
      <c r="D17" s="5"/>
    </row>
    <row r="18" spans="2:7" ht="21" x14ac:dyDescent="0.5">
      <c r="B18" s="5"/>
      <c r="C18" s="5"/>
      <c r="D18" s="5"/>
    </row>
    <row r="19" spans="2:7" ht="21" x14ac:dyDescent="0.5">
      <c r="B19" s="5"/>
      <c r="C19" s="5"/>
      <c r="D19" s="5"/>
    </row>
    <row r="20" spans="2:7" ht="21" x14ac:dyDescent="0.5">
      <c r="B20" s="5"/>
      <c r="C20" s="5"/>
      <c r="D20" s="5"/>
    </row>
    <row r="21" spans="2:7" ht="24" customHeight="1" x14ac:dyDescent="0.4">
      <c r="B21" s="24" t="s">
        <v>7</v>
      </c>
      <c r="C21" s="25" t="s">
        <v>0</v>
      </c>
      <c r="D21" s="25"/>
      <c r="E21" s="26"/>
      <c r="F21" s="26"/>
      <c r="G21" s="26"/>
    </row>
    <row r="22" spans="2:7" ht="24" customHeight="1" x14ac:dyDescent="0.4">
      <c r="B22" s="24" t="s">
        <v>8</v>
      </c>
      <c r="C22" s="27" t="s">
        <v>9</v>
      </c>
      <c r="D22" s="27"/>
      <c r="E22" s="26"/>
      <c r="F22" s="26"/>
      <c r="G22" s="26"/>
    </row>
    <row r="23" spans="2:7" ht="24" customHeight="1" x14ac:dyDescent="0.4">
      <c r="B23" s="24" t="s">
        <v>10</v>
      </c>
      <c r="C23" s="27" t="s">
        <v>11</v>
      </c>
      <c r="D23" s="27"/>
      <c r="E23" s="26"/>
      <c r="F23" s="26"/>
      <c r="G23" s="26"/>
    </row>
    <row r="24" spans="2:7" ht="18.5" x14ac:dyDescent="0.45">
      <c r="B24" s="3"/>
      <c r="C24" s="3"/>
      <c r="D24" s="3"/>
    </row>
    <row r="25" spans="2:7" ht="18.5" x14ac:dyDescent="0.45">
      <c r="B25" s="3"/>
      <c r="C25" s="3"/>
      <c r="D25" s="3"/>
    </row>
  </sheetData>
  <hyperlinks>
    <hyperlink ref="C22" r:id="rId1" xr:uid="{B183998C-DD6B-4147-96B7-36A2D6876D82}"/>
    <hyperlink ref="C23" r:id="rId2" xr:uid="{59DEF1C1-79DF-498B-A77F-AB8082034FD2}"/>
  </hyperlinks>
  <pageMargins left="0.7" right="0.7" top="0.75" bottom="0.75" header="0.3" footer="0.3"/>
  <pageSetup paperSize="9" orientation="portrait"/>
  <headerFooter scaleWithDoc="0" alignWithMargins="0">
    <oddHeader>&amp;C&amp;"Aptos"&amp;10&amp;K0000FF OFFICIAL&amp;1#_x000D_&amp;"Calibri"&amp;11&amp;K000000&amp;"Calibri"&amp;11&amp;K000000&amp;"Calibri"&amp;11&amp;K000000</oddHeader>
    <oddFooter>&amp;C&amp;"Calibri"&amp;11&amp;K000000_x000D_&amp;1#&amp;"Aptos"&amp;10&amp;K0000FF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autoPageBreaks="0"/>
  </sheetPr>
  <dimension ref="B2:C60"/>
  <sheetViews>
    <sheetView showGridLines="0" workbookViewId="0"/>
  </sheetViews>
  <sheetFormatPr defaultColWidth="7.453125" defaultRowHeight="18.5" x14ac:dyDescent="0.45"/>
  <cols>
    <col min="1" max="1" width="2.7265625" style="1" customWidth="1"/>
    <col min="2" max="2" width="15.453125" style="1" customWidth="1"/>
    <col min="3" max="3" width="181.81640625" style="3" customWidth="1"/>
    <col min="4" max="16384" width="7.453125" style="1"/>
  </cols>
  <sheetData>
    <row r="2" spans="2:3" ht="80.150000000000006" customHeight="1" x14ac:dyDescent="1.75">
      <c r="B2" s="17" t="s">
        <v>0</v>
      </c>
      <c r="C2" s="9"/>
    </row>
    <row r="3" spans="2:3" ht="30" x14ac:dyDescent="0.6">
      <c r="B3" s="18" t="s">
        <v>1</v>
      </c>
      <c r="C3" s="10"/>
    </row>
    <row r="4" spans="2:3" ht="31" x14ac:dyDescent="0.7">
      <c r="B4" s="19" t="s">
        <v>58</v>
      </c>
      <c r="C4" s="11"/>
    </row>
    <row r="12" spans="2:3" ht="25" x14ac:dyDescent="0.5">
      <c r="B12" s="2" t="s">
        <v>12</v>
      </c>
    </row>
    <row r="14" spans="2:3" ht="20" x14ac:dyDescent="0.4">
      <c r="B14" s="4" t="s">
        <v>13</v>
      </c>
      <c r="C14" s="7"/>
    </row>
    <row r="15" spans="2:3" ht="20" x14ac:dyDescent="0.4">
      <c r="B15" s="4"/>
      <c r="C15" s="7"/>
    </row>
    <row r="16" spans="2:3" ht="24" customHeight="1" x14ac:dyDescent="0.35">
      <c r="B16" s="28" t="s">
        <v>14</v>
      </c>
      <c r="C16" s="29" t="str">
        <f>HYPERLINK("#'Table 1'!B1", "Waste incinerated in Scotland by waste category 2011 - 2025 (tonnes)")</f>
        <v>Waste incinerated in Scotland by waste category 2011 - 2025 (tonnes)</v>
      </c>
    </row>
    <row r="17" spans="2:3" ht="24" customHeight="1" x14ac:dyDescent="0.35">
      <c r="B17" s="28" t="s">
        <v>15</v>
      </c>
      <c r="C17" s="29" t="str">
        <f>HYPERLINK("#'Table 2'!B1", "Waste incinerated in Scotland by method 2011 - 2025 (tonnes)")</f>
        <v>Waste incinerated in Scotland by method 2011 - 2025 (tonnes)</v>
      </c>
    </row>
    <row r="18" spans="2:3" ht="24" customHeight="1" x14ac:dyDescent="0.35">
      <c r="B18" s="28" t="s">
        <v>16</v>
      </c>
      <c r="C18" s="29" t="str">
        <f>HYPERLINK("#'Table 3'!B1", "Hazardous waste incinerated in Scotland by waste category 2011 - 2025 (tonnes)")</f>
        <v>Hazardous waste incinerated in Scotland by waste category 2011 - 2025 (tonnes)</v>
      </c>
    </row>
    <row r="19" spans="2:3" ht="20" x14ac:dyDescent="0.4">
      <c r="B19" s="8"/>
      <c r="C19" s="7"/>
    </row>
    <row r="20" spans="2:3" ht="20" x14ac:dyDescent="0.4">
      <c r="B20" s="8"/>
      <c r="C20" s="7"/>
    </row>
    <row r="21" spans="2:3" ht="20" x14ac:dyDescent="0.4">
      <c r="B21" s="7"/>
      <c r="C21" s="7"/>
    </row>
    <row r="22" spans="2:3" ht="20" x14ac:dyDescent="0.4">
      <c r="B22" s="6"/>
      <c r="C22" s="7"/>
    </row>
    <row r="23" spans="2:3" ht="20" x14ac:dyDescent="0.4">
      <c r="B23" s="7"/>
      <c r="C23" s="7"/>
    </row>
    <row r="24" spans="2:3" ht="20" x14ac:dyDescent="0.4">
      <c r="B24" s="7"/>
      <c r="C24" s="7"/>
    </row>
    <row r="25" spans="2:3" ht="20" x14ac:dyDescent="0.4">
      <c r="B25" s="7"/>
      <c r="C25" s="7"/>
    </row>
    <row r="26" spans="2:3" ht="20" x14ac:dyDescent="0.4">
      <c r="B26" s="7"/>
      <c r="C26" s="7"/>
    </row>
    <row r="27" spans="2:3" ht="20" x14ac:dyDescent="0.4">
      <c r="B27" s="7"/>
      <c r="C27" s="7"/>
    </row>
    <row r="28" spans="2:3" ht="20" x14ac:dyDescent="0.4">
      <c r="B28" s="7"/>
      <c r="C28" s="7"/>
    </row>
    <row r="29" spans="2:3" ht="20" x14ac:dyDescent="0.4">
      <c r="B29" s="7"/>
      <c r="C29" s="7"/>
    </row>
    <row r="30" spans="2:3" ht="20" x14ac:dyDescent="0.4">
      <c r="B30" s="7"/>
      <c r="C30" s="7"/>
    </row>
    <row r="31" spans="2:3" ht="20" x14ac:dyDescent="0.4">
      <c r="B31" s="7"/>
      <c r="C31" s="7"/>
    </row>
    <row r="32" spans="2:3" ht="20" x14ac:dyDescent="0.4">
      <c r="B32" s="7"/>
      <c r="C32" s="7"/>
    </row>
    <row r="33" spans="2:3" ht="20" x14ac:dyDescent="0.4">
      <c r="B33" s="7"/>
      <c r="C33" s="7"/>
    </row>
    <row r="34" spans="2:3" ht="20" x14ac:dyDescent="0.4">
      <c r="B34" s="7"/>
      <c r="C34" s="7"/>
    </row>
    <row r="35" spans="2:3" ht="20" x14ac:dyDescent="0.4">
      <c r="B35" s="7"/>
      <c r="C35" s="7"/>
    </row>
    <row r="36" spans="2:3" ht="20" x14ac:dyDescent="0.4">
      <c r="B36" s="7"/>
      <c r="C36" s="7"/>
    </row>
    <row r="37" spans="2:3" ht="20" x14ac:dyDescent="0.4">
      <c r="B37" s="7"/>
      <c r="C37" s="7"/>
    </row>
    <row r="38" spans="2:3" ht="20" x14ac:dyDescent="0.4">
      <c r="B38" s="7"/>
      <c r="C38" s="7"/>
    </row>
    <row r="39" spans="2:3" ht="20" x14ac:dyDescent="0.4">
      <c r="B39" s="7"/>
      <c r="C39" s="7"/>
    </row>
    <row r="40" spans="2:3" ht="20" x14ac:dyDescent="0.4">
      <c r="B40" s="7"/>
      <c r="C40" s="7"/>
    </row>
    <row r="41" spans="2:3" ht="20" x14ac:dyDescent="0.4">
      <c r="B41" s="7"/>
      <c r="C41" s="7"/>
    </row>
    <row r="42" spans="2:3" ht="20" x14ac:dyDescent="0.4">
      <c r="B42" s="7"/>
      <c r="C42" s="7"/>
    </row>
    <row r="43" spans="2:3" ht="20" x14ac:dyDescent="0.4">
      <c r="B43" s="7"/>
      <c r="C43" s="7"/>
    </row>
    <row r="44" spans="2:3" ht="20" x14ac:dyDescent="0.4">
      <c r="B44" s="7"/>
      <c r="C44" s="7"/>
    </row>
    <row r="45" spans="2:3" ht="20" x14ac:dyDescent="0.4">
      <c r="B45" s="7"/>
      <c r="C45" s="7"/>
    </row>
    <row r="46" spans="2:3" ht="20" x14ac:dyDescent="0.4">
      <c r="B46" s="7"/>
      <c r="C46" s="7"/>
    </row>
    <row r="47" spans="2:3" ht="20" x14ac:dyDescent="0.4">
      <c r="B47" s="7"/>
      <c r="C47" s="7"/>
    </row>
    <row r="48" spans="2:3" ht="20" x14ac:dyDescent="0.4">
      <c r="B48" s="7"/>
      <c r="C48" s="7"/>
    </row>
    <row r="49" spans="2:3" ht="20" x14ac:dyDescent="0.4">
      <c r="B49" s="7"/>
      <c r="C49" s="7"/>
    </row>
    <row r="50" spans="2:3" ht="20" x14ac:dyDescent="0.4">
      <c r="B50" s="7"/>
      <c r="C50" s="7"/>
    </row>
    <row r="51" spans="2:3" ht="21" x14ac:dyDescent="0.5">
      <c r="B51" s="5"/>
      <c r="C51" s="5"/>
    </row>
    <row r="52" spans="2:3" ht="21" x14ac:dyDescent="0.5">
      <c r="B52" s="5"/>
      <c r="C52" s="5"/>
    </row>
    <row r="53" spans="2:3" x14ac:dyDescent="0.45">
      <c r="B53" s="3"/>
    </row>
    <row r="54" spans="2:3" x14ac:dyDescent="0.45">
      <c r="B54" s="3"/>
    </row>
    <row r="55" spans="2:3" x14ac:dyDescent="0.45">
      <c r="B55" s="3"/>
    </row>
    <row r="56" spans="2:3" x14ac:dyDescent="0.45">
      <c r="B56" s="3"/>
    </row>
    <row r="57" spans="2:3" x14ac:dyDescent="0.45">
      <c r="B57" s="3"/>
    </row>
    <row r="58" spans="2:3" x14ac:dyDescent="0.45">
      <c r="B58" s="3"/>
    </row>
    <row r="59" spans="2:3" x14ac:dyDescent="0.45">
      <c r="B59" s="3"/>
    </row>
    <row r="60" spans="2:3" x14ac:dyDescent="0.45">
      <c r="B60" s="3"/>
    </row>
  </sheetData>
  <pageMargins left="0.7" right="0.7" top="0.75" bottom="0.75" header="0.3" footer="0.3"/>
  <pageSetup paperSize="9" orientation="portrait"/>
  <headerFooter scaleWithDoc="0" alignWithMargins="0">
    <oddHeader>&amp;C&amp;"Aptos"&amp;10&amp;K0000FF OFFICIAL&amp;1#_x000D_&amp;"Calibri"&amp;11&amp;K000000&amp;"Calibri"&amp;11&amp;K000000&amp;"Calibri"&amp;11&amp;K000000</oddHeader>
    <oddFooter>&amp;C&amp;"Calibri"&amp;11&amp;K000000_x000D_&amp;1#&amp;"Aptos"&amp;10&amp;K0000FF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21"/>
  <sheetViews>
    <sheetView showGridLines="0" workbookViewId="0"/>
  </sheetViews>
  <sheetFormatPr defaultRowHeight="14.5" x14ac:dyDescent="0.35"/>
  <cols>
    <col min="1" max="1" width="2.7265625" bestFit="1" customWidth="1"/>
    <col min="2" max="2" width="60.7265625" bestFit="1" customWidth="1"/>
    <col min="3" max="17" width="12.7265625" bestFit="1" customWidth="1"/>
  </cols>
  <sheetData>
    <row r="1" spans="2:17" ht="30" customHeight="1" x14ac:dyDescent="0.45">
      <c r="B1" s="12" t="s">
        <v>17</v>
      </c>
    </row>
    <row r="3" spans="2:17" ht="24" customHeight="1" x14ac:dyDescent="0.35">
      <c r="B3" s="30" t="s">
        <v>18</v>
      </c>
      <c r="C3" s="31" t="s">
        <v>19</v>
      </c>
      <c r="D3" s="31" t="s">
        <v>20</v>
      </c>
      <c r="E3" s="31" t="s">
        <v>21</v>
      </c>
      <c r="F3" s="31" t="s">
        <v>22</v>
      </c>
      <c r="G3" s="31" t="s">
        <v>23</v>
      </c>
      <c r="H3" s="31" t="s">
        <v>24</v>
      </c>
      <c r="I3" s="31" t="s">
        <v>25</v>
      </c>
      <c r="J3" s="31" t="s">
        <v>26</v>
      </c>
      <c r="K3" s="31" t="s">
        <v>27</v>
      </c>
      <c r="L3" s="31" t="s">
        <v>28</v>
      </c>
      <c r="M3" s="31" t="s">
        <v>29</v>
      </c>
      <c r="N3" s="31" t="s">
        <v>30</v>
      </c>
      <c r="O3" s="31" t="s">
        <v>31</v>
      </c>
      <c r="P3" s="31" t="s">
        <v>32</v>
      </c>
      <c r="Q3" s="31" t="s">
        <v>33</v>
      </c>
    </row>
    <row r="4" spans="2:17" ht="24" customHeight="1" x14ac:dyDescent="0.35">
      <c r="B4" s="13" t="s">
        <v>34</v>
      </c>
      <c r="C4" s="14">
        <v>87693</v>
      </c>
      <c r="D4" s="14">
        <v>58758</v>
      </c>
      <c r="E4" s="14">
        <v>59034</v>
      </c>
      <c r="F4" s="14">
        <v>98041</v>
      </c>
      <c r="G4" s="14">
        <v>90837</v>
      </c>
      <c r="H4" s="14">
        <v>90646</v>
      </c>
      <c r="I4" s="14">
        <v>94636</v>
      </c>
      <c r="J4" s="14">
        <v>142946</v>
      </c>
      <c r="K4" s="14">
        <v>330367.51</v>
      </c>
      <c r="L4" s="14">
        <v>350230.6</v>
      </c>
      <c r="M4" s="14">
        <v>355440</v>
      </c>
      <c r="N4" s="14">
        <v>357972</v>
      </c>
      <c r="O4" s="14">
        <v>548277</v>
      </c>
      <c r="P4" s="14">
        <v>754286</v>
      </c>
      <c r="Q4" s="14">
        <v>856540</v>
      </c>
    </row>
    <row r="5" spans="2:17" ht="24" customHeight="1" x14ac:dyDescent="0.35">
      <c r="B5" s="13" t="s">
        <v>35</v>
      </c>
      <c r="C5" s="14">
        <v>17261</v>
      </c>
      <c r="D5" s="14">
        <v>6271</v>
      </c>
      <c r="E5" s="14">
        <v>7578</v>
      </c>
      <c r="F5" s="14">
        <v>17836</v>
      </c>
      <c r="G5" s="14">
        <v>22912</v>
      </c>
      <c r="H5" s="14">
        <v>16582</v>
      </c>
      <c r="I5" s="14">
        <v>12043</v>
      </c>
      <c r="J5" s="14">
        <v>31858</v>
      </c>
      <c r="K5" s="14">
        <v>271992.78000000003</v>
      </c>
      <c r="L5" s="14">
        <v>376406.7</v>
      </c>
      <c r="M5" s="14">
        <v>449954</v>
      </c>
      <c r="N5" s="14">
        <v>492231</v>
      </c>
      <c r="O5" s="14">
        <v>506566</v>
      </c>
      <c r="P5" s="14">
        <v>549139</v>
      </c>
      <c r="Q5" s="14">
        <v>523314</v>
      </c>
    </row>
    <row r="6" spans="2:17" ht="24" customHeight="1" x14ac:dyDescent="0.35">
      <c r="B6" s="13" t="s">
        <v>36</v>
      </c>
      <c r="C6" s="14">
        <v>94477</v>
      </c>
      <c r="D6" s="14">
        <v>127585</v>
      </c>
      <c r="E6" s="14">
        <v>123121</v>
      </c>
      <c r="F6" s="14">
        <v>388393</v>
      </c>
      <c r="G6" s="14">
        <v>394200</v>
      </c>
      <c r="H6" s="14">
        <v>464310</v>
      </c>
      <c r="I6" s="14">
        <v>493081</v>
      </c>
      <c r="J6" s="14">
        <v>416272</v>
      </c>
      <c r="K6" s="14">
        <v>490291.73</v>
      </c>
      <c r="L6" s="14">
        <v>415318.7</v>
      </c>
      <c r="M6" s="14">
        <v>418364</v>
      </c>
      <c r="N6" s="14">
        <v>442659</v>
      </c>
      <c r="O6" s="14">
        <v>457663</v>
      </c>
      <c r="P6" s="14">
        <v>412422</v>
      </c>
      <c r="Q6" s="14">
        <v>310616</v>
      </c>
    </row>
    <row r="7" spans="2:17" ht="24" customHeight="1" x14ac:dyDescent="0.35">
      <c r="B7" s="13" t="s">
        <v>37</v>
      </c>
      <c r="C7" s="14">
        <v>119309</v>
      </c>
      <c r="D7" s="14">
        <v>120509</v>
      </c>
      <c r="E7" s="14">
        <v>123748</v>
      </c>
      <c r="F7" s="14">
        <v>117431</v>
      </c>
      <c r="G7" s="14">
        <v>108194</v>
      </c>
      <c r="H7" s="14">
        <v>94685</v>
      </c>
      <c r="I7" s="14">
        <v>89009</v>
      </c>
      <c r="J7" s="14">
        <v>85320</v>
      </c>
      <c r="K7" s="14">
        <v>87080.48</v>
      </c>
      <c r="L7" s="14">
        <v>80072.5</v>
      </c>
      <c r="M7" s="14">
        <v>84291</v>
      </c>
      <c r="N7" s="14">
        <v>82032</v>
      </c>
      <c r="O7" s="14">
        <v>74486</v>
      </c>
      <c r="P7" s="14">
        <v>105433</v>
      </c>
      <c r="Q7" s="14">
        <v>90824</v>
      </c>
    </row>
    <row r="8" spans="2:17" ht="24" customHeight="1" x14ac:dyDescent="0.35">
      <c r="B8" s="13" t="s">
        <v>38</v>
      </c>
      <c r="C8" s="14">
        <v>344</v>
      </c>
      <c r="D8" s="14">
        <v>198</v>
      </c>
      <c r="E8" s="14">
        <v>260</v>
      </c>
      <c r="F8" s="14">
        <v>163</v>
      </c>
      <c r="G8" s="14">
        <v>473</v>
      </c>
      <c r="H8" s="14">
        <v>365</v>
      </c>
      <c r="I8" s="14">
        <v>259</v>
      </c>
      <c r="J8" s="14">
        <v>398</v>
      </c>
      <c r="K8" s="14">
        <v>409.76</v>
      </c>
      <c r="L8" s="14">
        <v>11431.4</v>
      </c>
      <c r="M8" s="14">
        <v>12324</v>
      </c>
      <c r="N8" s="14">
        <v>17969</v>
      </c>
      <c r="O8" s="14">
        <v>15976</v>
      </c>
      <c r="P8" s="14">
        <v>18582</v>
      </c>
      <c r="Q8" s="14">
        <v>20522</v>
      </c>
    </row>
    <row r="9" spans="2:17" ht="24" customHeight="1" x14ac:dyDescent="0.35">
      <c r="B9" s="13" t="s">
        <v>39</v>
      </c>
      <c r="C9" s="14">
        <v>37200</v>
      </c>
      <c r="D9" s="14">
        <v>0</v>
      </c>
      <c r="E9" s="14">
        <v>0</v>
      </c>
      <c r="F9" s="14">
        <v>0</v>
      </c>
      <c r="G9" s="14">
        <v>0</v>
      </c>
      <c r="H9" s="14">
        <v>2027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13781</v>
      </c>
    </row>
    <row r="10" spans="2:17" ht="24" customHeight="1" x14ac:dyDescent="0.35">
      <c r="B10" s="13" t="s">
        <v>40</v>
      </c>
      <c r="C10" s="14">
        <v>15235</v>
      </c>
      <c r="D10" s="14">
        <v>14539</v>
      </c>
      <c r="E10" s="14">
        <v>15025</v>
      </c>
      <c r="F10" s="14">
        <v>16183</v>
      </c>
      <c r="G10" s="14">
        <v>8594</v>
      </c>
      <c r="H10" s="14">
        <v>2940</v>
      </c>
      <c r="I10" s="14">
        <v>8039</v>
      </c>
      <c r="J10" s="14">
        <v>17511</v>
      </c>
      <c r="K10" s="14">
        <v>16424</v>
      </c>
      <c r="L10" s="14">
        <v>12904</v>
      </c>
      <c r="M10" s="14">
        <v>11429</v>
      </c>
      <c r="N10" s="14">
        <v>9427</v>
      </c>
      <c r="O10" s="14">
        <v>12297</v>
      </c>
      <c r="P10" s="14">
        <v>13397</v>
      </c>
      <c r="Q10" s="14">
        <v>12213</v>
      </c>
    </row>
    <row r="11" spans="2:17" ht="24" customHeight="1" x14ac:dyDescent="0.35">
      <c r="B11" s="13" t="s">
        <v>41</v>
      </c>
      <c r="C11" s="14">
        <v>3456</v>
      </c>
      <c r="D11" s="14">
        <v>431</v>
      </c>
      <c r="E11" s="14">
        <v>2</v>
      </c>
      <c r="F11" s="14">
        <v>2</v>
      </c>
      <c r="G11" s="14">
        <v>2</v>
      </c>
      <c r="H11" s="14">
        <v>2</v>
      </c>
      <c r="I11" s="14">
        <v>1</v>
      </c>
      <c r="J11" s="14">
        <v>1</v>
      </c>
      <c r="K11" s="14">
        <v>27.63</v>
      </c>
      <c r="L11" s="14">
        <v>341.5</v>
      </c>
      <c r="M11" s="14">
        <v>1</v>
      </c>
      <c r="N11" s="14">
        <v>19</v>
      </c>
      <c r="O11" s="14">
        <v>144</v>
      </c>
      <c r="P11" s="14">
        <v>1403</v>
      </c>
      <c r="Q11" s="14">
        <v>5983</v>
      </c>
    </row>
    <row r="12" spans="2:17" ht="24" customHeight="1" x14ac:dyDescent="0.35">
      <c r="B12" s="13" t="s">
        <v>42</v>
      </c>
      <c r="C12" s="14">
        <v>1366</v>
      </c>
      <c r="D12" s="14">
        <v>1239</v>
      </c>
      <c r="E12" s="14">
        <v>1353</v>
      </c>
      <c r="F12" s="14">
        <v>1372</v>
      </c>
      <c r="G12" s="14">
        <v>1701</v>
      </c>
      <c r="H12" s="14">
        <v>1443</v>
      </c>
      <c r="I12" s="14">
        <v>1360</v>
      </c>
      <c r="J12" s="14">
        <v>1314</v>
      </c>
      <c r="K12" s="14">
        <v>8918.15</v>
      </c>
      <c r="L12" s="14">
        <v>7819.4</v>
      </c>
      <c r="M12" s="14">
        <v>5365</v>
      </c>
      <c r="N12" s="14">
        <v>3506</v>
      </c>
      <c r="O12" s="14">
        <v>4139</v>
      </c>
      <c r="P12" s="14">
        <v>4448</v>
      </c>
      <c r="Q12" s="14">
        <v>4392</v>
      </c>
    </row>
    <row r="13" spans="2:17" ht="24" customHeight="1" x14ac:dyDescent="0.35">
      <c r="B13" s="13" t="s">
        <v>43</v>
      </c>
      <c r="C13" s="14">
        <v>2404</v>
      </c>
      <c r="D13" s="14">
        <v>3991</v>
      </c>
      <c r="E13" s="14">
        <v>2872</v>
      </c>
      <c r="F13" s="14">
        <v>5295</v>
      </c>
      <c r="G13" s="14">
        <v>11542</v>
      </c>
      <c r="H13" s="14">
        <v>0</v>
      </c>
      <c r="I13" s="14">
        <v>821</v>
      </c>
      <c r="J13" s="14">
        <v>481</v>
      </c>
      <c r="K13" s="14">
        <v>10410</v>
      </c>
      <c r="L13" s="14">
        <v>10653</v>
      </c>
      <c r="M13" s="14">
        <v>1924</v>
      </c>
      <c r="N13" s="14">
        <v>312</v>
      </c>
      <c r="O13" s="14">
        <v>299</v>
      </c>
      <c r="P13" s="14">
        <v>754</v>
      </c>
      <c r="Q13" s="14">
        <v>2743</v>
      </c>
    </row>
    <row r="14" spans="2:17" ht="24" customHeight="1" x14ac:dyDescent="0.35">
      <c r="B14" s="13" t="s">
        <v>44</v>
      </c>
      <c r="C14" s="14">
        <v>8745</v>
      </c>
      <c r="D14" s="14">
        <v>7150</v>
      </c>
      <c r="E14" s="14">
        <v>4082</v>
      </c>
      <c r="F14" s="14">
        <v>10410</v>
      </c>
      <c r="G14" s="14">
        <v>1476</v>
      </c>
      <c r="H14" s="14">
        <v>82</v>
      </c>
      <c r="I14" s="14">
        <v>112</v>
      </c>
      <c r="J14" s="14">
        <v>2307</v>
      </c>
      <c r="K14" s="14">
        <v>10582.73</v>
      </c>
      <c r="L14" s="14">
        <v>0</v>
      </c>
      <c r="M14" s="14">
        <v>0</v>
      </c>
      <c r="N14" s="14">
        <v>2060</v>
      </c>
      <c r="O14" s="14">
        <v>4548</v>
      </c>
      <c r="P14" s="14">
        <v>3179</v>
      </c>
      <c r="Q14" s="14">
        <v>661</v>
      </c>
    </row>
    <row r="15" spans="2:17" ht="24" customHeight="1" x14ac:dyDescent="0.35">
      <c r="B15" s="13" t="s">
        <v>45</v>
      </c>
      <c r="C15" s="14">
        <v>3134</v>
      </c>
      <c r="D15" s="14">
        <v>2567</v>
      </c>
      <c r="E15" s="14">
        <v>191</v>
      </c>
      <c r="F15" s="14">
        <v>244</v>
      </c>
      <c r="G15" s="14">
        <v>151</v>
      </c>
      <c r="H15" s="14">
        <v>114</v>
      </c>
      <c r="I15" s="14">
        <v>73</v>
      </c>
      <c r="J15" s="14">
        <v>145</v>
      </c>
      <c r="K15" s="14">
        <v>0</v>
      </c>
      <c r="L15" s="14">
        <v>0</v>
      </c>
      <c r="M15" s="14">
        <v>4</v>
      </c>
      <c r="N15" s="14">
        <v>110</v>
      </c>
      <c r="O15" s="14">
        <v>189</v>
      </c>
      <c r="P15" s="14">
        <v>263</v>
      </c>
      <c r="Q15" s="14">
        <v>408</v>
      </c>
    </row>
    <row r="16" spans="2:17" ht="24" customHeight="1" x14ac:dyDescent="0.35">
      <c r="B16" s="13" t="s">
        <v>46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 spans="2:17" ht="24" customHeight="1" x14ac:dyDescent="0.35">
      <c r="B17" s="13" t="s">
        <v>47</v>
      </c>
      <c r="C17" s="14">
        <v>85</v>
      </c>
      <c r="D17" s="14">
        <v>54</v>
      </c>
      <c r="E17" s="14">
        <v>1</v>
      </c>
      <c r="F17" s="14">
        <v>19</v>
      </c>
      <c r="G17" s="14">
        <v>33</v>
      </c>
      <c r="H17" s="14">
        <v>38</v>
      </c>
      <c r="I17" s="14">
        <v>2</v>
      </c>
      <c r="J17" s="14">
        <v>2</v>
      </c>
      <c r="K17" s="14">
        <v>1.76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 spans="2:17" ht="24" customHeight="1" x14ac:dyDescent="0.35">
      <c r="B18" s="13" t="s">
        <v>48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25</v>
      </c>
      <c r="J18" s="14">
        <v>0</v>
      </c>
      <c r="K18" s="14">
        <v>0.92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</row>
    <row r="19" spans="2:17" ht="24" customHeight="1" x14ac:dyDescent="0.35">
      <c r="B19" s="13" t="s">
        <v>49</v>
      </c>
      <c r="C19" s="14">
        <v>6960</v>
      </c>
      <c r="D19" s="14">
        <v>9723</v>
      </c>
      <c r="E19" s="14">
        <v>11597</v>
      </c>
      <c r="F19" s="14">
        <v>3015</v>
      </c>
      <c r="G19" s="14">
        <v>9536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</row>
    <row r="20" spans="2:17" ht="24" customHeight="1" x14ac:dyDescent="0.35">
      <c r="B20" s="13" t="s">
        <v>50</v>
      </c>
      <c r="C20" s="14">
        <v>3</v>
      </c>
      <c r="D20" s="14">
        <v>0</v>
      </c>
      <c r="E20" s="14">
        <v>0</v>
      </c>
      <c r="F20" s="14">
        <v>104</v>
      </c>
      <c r="G20" s="14">
        <v>5298</v>
      </c>
      <c r="H20" s="14">
        <v>0</v>
      </c>
      <c r="I20" s="14">
        <v>258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</row>
    <row r="21" spans="2:17" ht="24" customHeight="1" x14ac:dyDescent="0.35">
      <c r="B21" s="15" t="s">
        <v>51</v>
      </c>
      <c r="C21" s="16">
        <v>397672</v>
      </c>
      <c r="D21" s="16">
        <v>353015</v>
      </c>
      <c r="E21" s="16">
        <v>348864</v>
      </c>
      <c r="F21" s="16">
        <v>658508</v>
      </c>
      <c r="G21" s="16">
        <v>654949</v>
      </c>
      <c r="H21" s="16">
        <v>673234</v>
      </c>
      <c r="I21" s="16">
        <v>699719</v>
      </c>
      <c r="J21" s="16">
        <v>698555</v>
      </c>
      <c r="K21" s="16">
        <v>1226507.45</v>
      </c>
      <c r="L21" s="16">
        <v>1265178.8</v>
      </c>
      <c r="M21" s="16">
        <v>1339096</v>
      </c>
      <c r="N21" s="16">
        <v>1408297</v>
      </c>
      <c r="O21" s="16">
        <v>1624584</v>
      </c>
      <c r="P21" s="16">
        <v>1863306</v>
      </c>
      <c r="Q21" s="16">
        <v>1841997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8"/>
  <sheetViews>
    <sheetView showGridLines="0" workbookViewId="0"/>
  </sheetViews>
  <sheetFormatPr defaultRowHeight="14.5" x14ac:dyDescent="0.35"/>
  <cols>
    <col min="1" max="1" width="2.7265625" bestFit="1" customWidth="1"/>
    <col min="2" max="2" width="14.7265625" bestFit="1" customWidth="1"/>
    <col min="3" max="3" width="28.54296875" customWidth="1"/>
    <col min="4" max="4" width="34.1796875" customWidth="1"/>
    <col min="5" max="5" width="28.81640625" customWidth="1"/>
    <col min="6" max="6" width="20.7265625" bestFit="1" customWidth="1"/>
  </cols>
  <sheetData>
    <row r="1" spans="2:6" ht="30" customHeight="1" x14ac:dyDescent="0.45">
      <c r="B1" s="12" t="s">
        <v>52</v>
      </c>
    </row>
    <row r="3" spans="2:6" ht="24" customHeight="1" x14ac:dyDescent="0.35">
      <c r="B3" s="30" t="s">
        <v>53</v>
      </c>
      <c r="C3" s="31" t="s">
        <v>54</v>
      </c>
      <c r="D3" s="31" t="s">
        <v>55</v>
      </c>
      <c r="E3" s="31" t="s">
        <v>56</v>
      </c>
      <c r="F3" s="31" t="s">
        <v>51</v>
      </c>
    </row>
    <row r="4" spans="2:6" ht="24" customHeight="1" x14ac:dyDescent="0.35">
      <c r="B4" s="15" t="s">
        <v>19</v>
      </c>
      <c r="C4" s="14">
        <v>0</v>
      </c>
      <c r="D4" s="14">
        <v>239669</v>
      </c>
      <c r="E4" s="14">
        <v>158003</v>
      </c>
      <c r="F4" s="14">
        <v>397672</v>
      </c>
    </row>
    <row r="5" spans="2:6" ht="24" customHeight="1" x14ac:dyDescent="0.35">
      <c r="B5" s="15" t="s">
        <v>20</v>
      </c>
      <c r="C5" s="14">
        <v>0</v>
      </c>
      <c r="D5" s="14">
        <v>269783</v>
      </c>
      <c r="E5" s="14">
        <v>83232</v>
      </c>
      <c r="F5" s="14">
        <v>353015</v>
      </c>
    </row>
    <row r="6" spans="2:6" ht="24" customHeight="1" x14ac:dyDescent="0.35">
      <c r="B6" s="15" t="s">
        <v>21</v>
      </c>
      <c r="C6" s="14">
        <v>0</v>
      </c>
      <c r="D6" s="14">
        <v>265976</v>
      </c>
      <c r="E6" s="14">
        <v>82888</v>
      </c>
      <c r="F6" s="14">
        <v>348864</v>
      </c>
    </row>
    <row r="7" spans="2:6" ht="24" customHeight="1" x14ac:dyDescent="0.35">
      <c r="B7" s="15" t="s">
        <v>22</v>
      </c>
      <c r="C7" s="14">
        <v>0</v>
      </c>
      <c r="D7" s="14">
        <v>537816</v>
      </c>
      <c r="E7" s="14">
        <v>120692</v>
      </c>
      <c r="F7" s="14">
        <v>658508</v>
      </c>
    </row>
    <row r="8" spans="2:6" ht="24" customHeight="1" x14ac:dyDescent="0.35">
      <c r="B8" s="15" t="s">
        <v>23</v>
      </c>
      <c r="C8" s="14">
        <v>0</v>
      </c>
      <c r="D8" s="14">
        <v>529304</v>
      </c>
      <c r="E8" s="14">
        <v>125645</v>
      </c>
      <c r="F8" s="14">
        <v>654949</v>
      </c>
    </row>
    <row r="9" spans="2:6" ht="24" customHeight="1" x14ac:dyDescent="0.35">
      <c r="B9" s="15" t="s">
        <v>24</v>
      </c>
      <c r="C9" s="14">
        <v>0</v>
      </c>
      <c r="D9" s="14">
        <v>562017</v>
      </c>
      <c r="E9" s="14">
        <v>111217</v>
      </c>
      <c r="F9" s="14">
        <v>673234</v>
      </c>
    </row>
    <row r="10" spans="2:6" ht="24" customHeight="1" x14ac:dyDescent="0.35">
      <c r="B10" s="15" t="s">
        <v>25</v>
      </c>
      <c r="C10" s="14">
        <v>0</v>
      </c>
      <c r="D10" s="14">
        <v>590499</v>
      </c>
      <c r="E10" s="14">
        <v>109220</v>
      </c>
      <c r="F10" s="14">
        <v>699719</v>
      </c>
    </row>
    <row r="11" spans="2:6" ht="24" customHeight="1" x14ac:dyDescent="0.35">
      <c r="B11" s="15" t="s">
        <v>26</v>
      </c>
      <c r="C11" s="14">
        <v>57743</v>
      </c>
      <c r="D11" s="14">
        <v>521408</v>
      </c>
      <c r="E11" s="14">
        <v>119404</v>
      </c>
      <c r="F11" s="14">
        <v>698555</v>
      </c>
    </row>
    <row r="12" spans="2:6" ht="24" customHeight="1" x14ac:dyDescent="0.35">
      <c r="B12" s="15" t="s">
        <v>27</v>
      </c>
      <c r="C12" s="14">
        <v>277240.32000000001</v>
      </c>
      <c r="D12" s="14">
        <v>602672.21</v>
      </c>
      <c r="E12" s="14">
        <v>346594.92</v>
      </c>
      <c r="F12" s="14">
        <v>1226507.45</v>
      </c>
    </row>
    <row r="13" spans="2:6" ht="24" customHeight="1" x14ac:dyDescent="0.35">
      <c r="B13" s="15" t="s">
        <v>28</v>
      </c>
      <c r="C13" s="14">
        <v>324762.5</v>
      </c>
      <c r="D13" s="14">
        <v>528081.9</v>
      </c>
      <c r="E13" s="14">
        <v>412334.4</v>
      </c>
      <c r="F13" s="14">
        <v>1265178.8</v>
      </c>
    </row>
    <row r="14" spans="2:6" ht="24" customHeight="1" x14ac:dyDescent="0.35">
      <c r="B14" s="15" t="s">
        <v>29</v>
      </c>
      <c r="C14" s="14">
        <v>531073</v>
      </c>
      <c r="D14" s="14">
        <v>526238</v>
      </c>
      <c r="E14" s="14">
        <v>281785</v>
      </c>
      <c r="F14" s="14">
        <v>1339096</v>
      </c>
    </row>
    <row r="15" spans="2:6" ht="24" customHeight="1" x14ac:dyDescent="0.35">
      <c r="B15" s="15" t="s">
        <v>30</v>
      </c>
      <c r="C15" s="14">
        <v>517113</v>
      </c>
      <c r="D15" s="14">
        <v>552316</v>
      </c>
      <c r="E15" s="14">
        <v>338868</v>
      </c>
      <c r="F15" s="14">
        <v>1408297</v>
      </c>
    </row>
    <row r="16" spans="2:6" ht="24" customHeight="1" x14ac:dyDescent="0.35">
      <c r="B16" s="15" t="s">
        <v>31</v>
      </c>
      <c r="C16" s="14">
        <v>607410</v>
      </c>
      <c r="D16" s="14">
        <v>560216</v>
      </c>
      <c r="E16" s="14">
        <v>456958</v>
      </c>
      <c r="F16" s="14">
        <v>1624584</v>
      </c>
    </row>
    <row r="17" spans="2:6" ht="24" customHeight="1" x14ac:dyDescent="0.35">
      <c r="B17" s="15" t="s">
        <v>32</v>
      </c>
      <c r="C17" s="14">
        <v>787873</v>
      </c>
      <c r="D17" s="14">
        <v>553808</v>
      </c>
      <c r="E17" s="14">
        <v>521625</v>
      </c>
      <c r="F17" s="14">
        <v>1863306</v>
      </c>
    </row>
    <row r="18" spans="2:6" ht="24" customHeight="1" x14ac:dyDescent="0.35">
      <c r="B18" s="15" t="s">
        <v>33</v>
      </c>
      <c r="C18" s="14">
        <v>750939</v>
      </c>
      <c r="D18" s="14">
        <v>464678</v>
      </c>
      <c r="E18" s="14">
        <v>626380</v>
      </c>
      <c r="F18" s="14">
        <v>1841997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  <ignoredErrors>
    <ignoredError sqref="B4:B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11"/>
  <sheetViews>
    <sheetView showGridLines="0" workbookViewId="0"/>
  </sheetViews>
  <sheetFormatPr defaultRowHeight="14.5" x14ac:dyDescent="0.35"/>
  <cols>
    <col min="1" max="1" width="2.7265625" bestFit="1" customWidth="1"/>
    <col min="2" max="2" width="60.7265625" bestFit="1" customWidth="1"/>
    <col min="3" max="17" width="10.7265625" bestFit="1" customWidth="1"/>
  </cols>
  <sheetData>
    <row r="1" spans="2:17" ht="30" customHeight="1" x14ac:dyDescent="0.45">
      <c r="B1" s="12" t="s">
        <v>57</v>
      </c>
    </row>
    <row r="3" spans="2:17" ht="24" customHeight="1" x14ac:dyDescent="0.35">
      <c r="B3" s="30" t="s">
        <v>18</v>
      </c>
      <c r="C3" s="31" t="s">
        <v>19</v>
      </c>
      <c r="D3" s="31" t="s">
        <v>20</v>
      </c>
      <c r="E3" s="31" t="s">
        <v>21</v>
      </c>
      <c r="F3" s="31" t="s">
        <v>22</v>
      </c>
      <c r="G3" s="31" t="s">
        <v>23</v>
      </c>
      <c r="H3" s="31" t="s">
        <v>24</v>
      </c>
      <c r="I3" s="31" t="s">
        <v>25</v>
      </c>
      <c r="J3" s="31" t="s">
        <v>26</v>
      </c>
      <c r="K3" s="31" t="s">
        <v>27</v>
      </c>
      <c r="L3" s="31" t="s">
        <v>28</v>
      </c>
      <c r="M3" s="31" t="s">
        <v>29</v>
      </c>
      <c r="N3" s="31" t="s">
        <v>30</v>
      </c>
      <c r="O3" s="31" t="s">
        <v>31</v>
      </c>
      <c r="P3" s="31" t="s">
        <v>32</v>
      </c>
      <c r="Q3" s="31" t="s">
        <v>33</v>
      </c>
    </row>
    <row r="4" spans="2:17" ht="24" customHeight="1" x14ac:dyDescent="0.35">
      <c r="B4" s="13" t="s">
        <v>42</v>
      </c>
      <c r="C4" s="14">
        <v>172</v>
      </c>
      <c r="D4" s="14">
        <v>90</v>
      </c>
      <c r="E4" s="14">
        <v>112</v>
      </c>
      <c r="F4" s="14">
        <v>107</v>
      </c>
      <c r="G4" s="14">
        <v>82</v>
      </c>
      <c r="H4" s="14">
        <v>49</v>
      </c>
      <c r="I4" s="14">
        <v>387</v>
      </c>
      <c r="J4" s="14">
        <v>207</v>
      </c>
      <c r="K4" s="14">
        <v>8303.83</v>
      </c>
      <c r="L4" s="14">
        <v>5911</v>
      </c>
      <c r="M4" s="14">
        <v>2362</v>
      </c>
      <c r="N4" s="14">
        <v>57</v>
      </c>
      <c r="O4" s="14">
        <v>0</v>
      </c>
      <c r="P4" s="14">
        <v>2</v>
      </c>
      <c r="Q4" s="14">
        <v>30</v>
      </c>
    </row>
    <row r="5" spans="2:17" ht="24" customHeight="1" x14ac:dyDescent="0.35">
      <c r="B5" s="13" t="s">
        <v>45</v>
      </c>
      <c r="C5" s="14">
        <v>3134</v>
      </c>
      <c r="D5" s="14">
        <v>2567</v>
      </c>
      <c r="E5" s="14">
        <v>174</v>
      </c>
      <c r="F5" s="14">
        <v>244</v>
      </c>
      <c r="G5" s="14">
        <v>151</v>
      </c>
      <c r="H5" s="14">
        <v>114</v>
      </c>
      <c r="I5" s="14">
        <v>33</v>
      </c>
      <c r="J5" s="14">
        <v>58</v>
      </c>
      <c r="K5" s="14">
        <v>0</v>
      </c>
      <c r="L5" s="14">
        <v>0</v>
      </c>
      <c r="M5" s="14">
        <v>4</v>
      </c>
      <c r="N5" s="14">
        <v>0</v>
      </c>
      <c r="O5" s="14">
        <v>0</v>
      </c>
      <c r="P5" s="14">
        <v>0</v>
      </c>
      <c r="Q5" s="14">
        <v>0</v>
      </c>
    </row>
    <row r="6" spans="2:17" ht="24" customHeight="1" x14ac:dyDescent="0.35">
      <c r="B6" s="13" t="s">
        <v>41</v>
      </c>
      <c r="C6" s="14">
        <v>18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spans="2:17" ht="24" customHeight="1" x14ac:dyDescent="0.35">
      <c r="B7" s="13" t="s">
        <v>46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2:17" ht="24" customHeight="1" x14ac:dyDescent="0.35">
      <c r="B8" s="13" t="s">
        <v>44</v>
      </c>
      <c r="C8" s="14">
        <v>8745</v>
      </c>
      <c r="D8" s="14">
        <v>7150</v>
      </c>
      <c r="E8" s="14">
        <v>4082</v>
      </c>
      <c r="F8" s="14">
        <v>10410</v>
      </c>
      <c r="G8" s="14">
        <v>1476</v>
      </c>
      <c r="H8" s="14">
        <v>82</v>
      </c>
      <c r="I8" s="14">
        <v>112</v>
      </c>
      <c r="J8" s="14">
        <v>2307</v>
      </c>
      <c r="K8" s="14">
        <v>0</v>
      </c>
      <c r="L8" s="14">
        <v>0</v>
      </c>
      <c r="M8" s="14">
        <v>0</v>
      </c>
      <c r="N8" s="14">
        <v>467</v>
      </c>
      <c r="O8" s="14">
        <v>0</v>
      </c>
      <c r="P8" s="14">
        <v>0</v>
      </c>
      <c r="Q8" s="14">
        <v>0</v>
      </c>
    </row>
    <row r="9" spans="2:17" ht="24" customHeight="1" x14ac:dyDescent="0.35">
      <c r="B9" s="13" t="s">
        <v>35</v>
      </c>
      <c r="C9" s="14">
        <v>9</v>
      </c>
      <c r="D9" s="14">
        <v>3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2:17" ht="24" customHeight="1" x14ac:dyDescent="0.35">
      <c r="B10" s="13" t="s">
        <v>36</v>
      </c>
      <c r="C10" s="14">
        <v>24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</row>
    <row r="11" spans="2:17" ht="24" customHeight="1" x14ac:dyDescent="0.35">
      <c r="B11" s="15" t="s">
        <v>51</v>
      </c>
      <c r="C11" s="16">
        <v>12102</v>
      </c>
      <c r="D11" s="16">
        <v>9810</v>
      </c>
      <c r="E11" s="16">
        <v>4368</v>
      </c>
      <c r="F11" s="16">
        <v>10761</v>
      </c>
      <c r="G11" s="16">
        <v>1709</v>
      </c>
      <c r="H11" s="16">
        <v>245</v>
      </c>
      <c r="I11" s="16">
        <v>532</v>
      </c>
      <c r="J11" s="16">
        <v>2572</v>
      </c>
      <c r="K11" s="16">
        <v>8303.83</v>
      </c>
      <c r="L11" s="16">
        <v>5912</v>
      </c>
      <c r="M11" s="16">
        <v>2366</v>
      </c>
      <c r="N11" s="16">
        <v>524</v>
      </c>
      <c r="O11" s="16">
        <v>0</v>
      </c>
      <c r="P11" s="16">
        <v>2</v>
      </c>
      <c r="Q11" s="16">
        <v>30</v>
      </c>
    </row>
  </sheetData>
  <pageMargins left="0.7" right="0.7" top="0.75" bottom="0.75" header="0.3" footer="0.3"/>
  <pageSetup paperSize="9" orientation="portrait" horizontalDpi="300" verticalDpi="300"/>
  <headerFooter>
    <oddHeader>&amp;C&amp;"Aptos"&amp;10&amp;K0000FF OFFICIAL&amp;1#_x000D_</oddHeader>
    <oddFooter>&amp;C_x000D_&amp;1#&amp;"Aptos"&amp;10&amp;K0000FF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Version</vt:lpstr>
      <vt:lpstr>Contents</vt:lpstr>
      <vt:lpstr>Table 1</vt:lpstr>
      <vt:lpstr>Table 2</vt:lpstr>
      <vt:lpstr>Table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2026-10-26T12:00:40Z</dcterms:created>
  <dcterms:modified xsi:type="dcterms:W3CDTF">2026-10-26T12:00:50Z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4fd52f-9814-4cae-aa53-0ea7b16cd381_Enabled">
    <vt:lpwstr>true</vt:lpwstr>
  </property>
  <property fmtid="{D5CDD505-2E9C-101B-9397-08002B2CF9AE}" pid="3" name="MSIP_Label_ea4fd52f-9814-4cae-aa53-0ea7b16cd381_SetDate">
    <vt:lpwstr>2026-10-26T12:00:50Z</vt:lpwstr>
  </property>
  <property fmtid="{D5CDD505-2E9C-101B-9397-08002B2CF9AE}" pid="4" name="MSIP_Label_ea4fd52f-9814-4cae-aa53-0ea7b16cd381_Method">
    <vt:lpwstr>Privileged</vt:lpwstr>
  </property>
  <property fmtid="{D5CDD505-2E9C-101B-9397-08002B2CF9AE}" pid="5" name="MSIP_Label_ea4fd52f-9814-4cae-aa53-0ea7b16cd381_Name">
    <vt:lpwstr>Official General</vt:lpwstr>
  </property>
  <property fmtid="{D5CDD505-2E9C-101B-9397-08002B2CF9AE}" pid="6" name="MSIP_Label_ea4fd52f-9814-4cae-aa53-0ea7b16cd381_SiteId">
    <vt:lpwstr>5cf26d65-cf46-4c72-ba82-7577d9c2d7ab</vt:lpwstr>
  </property>
  <property fmtid="{D5CDD505-2E9C-101B-9397-08002B2CF9AE}" pid="7" name="MSIP_Label_ea4fd52f-9814-4cae-aa53-0ea7b16cd381_ActionId">
    <vt:lpwstr>ab423810-9855-4f80-bf16-41ae4fd93e78</vt:lpwstr>
  </property>
  <property fmtid="{D5CDD505-2E9C-101B-9397-08002B2CF9AE}" pid="8" name="MSIP_Label_ea4fd52f-9814-4cae-aa53-0ea7b16cd381_ContentBits">
    <vt:lpwstr>3</vt:lpwstr>
  </property>
  <property fmtid="{D5CDD505-2E9C-101B-9397-08002B2CF9AE}" pid="9" name="MSIP_Label_ea4fd52f-9814-4cae-aa53-0ea7b16cd381_Tag">
    <vt:lpwstr>10, 0, 1, 1</vt:lpwstr>
  </property>
</Properties>
</file>